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brianklaas/Downloads/"/>
    </mc:Choice>
  </mc:AlternateContent>
  <xr:revisionPtr revIDLastSave="0" documentId="8_{98D299D7-D38C-9047-BAB7-165452E5D986}" xr6:coauthVersionLast="40" xr6:coauthVersionMax="40" xr10:uidLastSave="{00000000-0000-0000-0000-000000000000}"/>
  <bookViews>
    <workbookView xWindow="0" yWindow="460" windowWidth="20940" windowHeight="12560" xr2:uid="{00000000-000D-0000-FFFF-FFFF00000000}"/>
  </bookViews>
  <sheets>
    <sheet name="Medal order" sheetId="1" r:id="rId1"/>
    <sheet name="Team Counts" sheetId="2" r:id="rId2"/>
    <sheet name="2017 leftov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J12" i="3"/>
  <c r="H18" i="1" s="1"/>
  <c r="I12" i="3"/>
  <c r="H17" i="1" s="1"/>
  <c r="H12" i="3"/>
  <c r="H16" i="1" s="1"/>
  <c r="I16" i="1" s="1"/>
  <c r="J16" i="1" s="1"/>
  <c r="B29" i="1" s="1"/>
  <c r="G12" i="3"/>
  <c r="H15" i="1" s="1"/>
  <c r="I15" i="1" s="1"/>
  <c r="J15" i="1" s="1"/>
  <c r="F12" i="3"/>
  <c r="H14" i="1" s="1"/>
  <c r="I14" i="1" s="1"/>
  <c r="J14" i="1" s="1"/>
  <c r="E12" i="3"/>
  <c r="H13" i="1" s="1"/>
  <c r="I13" i="1" s="1"/>
  <c r="J13" i="1" s="1"/>
  <c r="B26" i="1" s="1"/>
  <c r="D12" i="3"/>
  <c r="H12" i="1" s="1"/>
  <c r="I12" i="1" s="1"/>
  <c r="J12" i="1" s="1"/>
  <c r="C12" i="3"/>
  <c r="H11" i="1" s="1"/>
  <c r="I11" i="1" s="1"/>
  <c r="J11" i="1" s="1"/>
  <c r="B12" i="3"/>
  <c r="H10" i="1" s="1"/>
  <c r="I10" i="1" s="1"/>
  <c r="J10" i="1" s="1"/>
  <c r="B23" i="1" s="1"/>
  <c r="A12" i="3"/>
  <c r="H9" i="1" s="1"/>
  <c r="H20" i="1" s="1"/>
  <c r="L13" i="2"/>
  <c r="L12" i="2"/>
  <c r="L11" i="2"/>
  <c r="L10" i="2"/>
  <c r="L9" i="2"/>
  <c r="L8" i="2"/>
  <c r="L7" i="2"/>
  <c r="L6" i="2"/>
  <c r="L5" i="2"/>
  <c r="L4" i="2"/>
  <c r="L3" i="2"/>
  <c r="G18" i="1"/>
  <c r="G17" i="1"/>
  <c r="D16" i="1"/>
  <c r="D15" i="1"/>
  <c r="D14" i="1"/>
  <c r="D13" i="1"/>
  <c r="D12" i="1"/>
  <c r="D11" i="1"/>
  <c r="D10" i="1"/>
  <c r="G9" i="1"/>
  <c r="G20" i="1" s="1"/>
  <c r="D9" i="1"/>
  <c r="I17" i="1" l="1"/>
  <c r="J17" i="1" s="1"/>
  <c r="B30" i="1" s="1"/>
  <c r="I18" i="1"/>
  <c r="J18" i="1" s="1"/>
  <c r="B31" i="1" s="1"/>
  <c r="I9" i="1"/>
  <c r="J9" i="1" s="1"/>
  <c r="B27" i="1"/>
  <c r="B25" i="1"/>
  <c r="B22" i="1"/>
  <c r="B24" i="1"/>
  <c r="B28" i="1"/>
  <c r="B33" i="1" l="1"/>
  <c r="J20" i="1"/>
</calcChain>
</file>

<file path=xl/sharedStrings.xml><?xml version="1.0" encoding="utf-8"?>
<sst xmlns="http://schemas.openxmlformats.org/spreadsheetml/2006/main" count="70" uniqueCount="47">
  <si>
    <t>Estimated number of medals</t>
  </si>
  <si>
    <t>Individual events: 1st through 8th</t>
  </si>
  <si>
    <t>Relay events: 1st through 6th (x4)</t>
  </si>
  <si>
    <t>Participant: based on previous year</t>
  </si>
  <si>
    <t>Personal Best: based on previous year</t>
  </si>
  <si>
    <t>Meets</t>
  </si>
  <si>
    <t>Per Meet</t>
  </si>
  <si>
    <t>Individual</t>
  </si>
  <si>
    <t>Relay</t>
  </si>
  <si>
    <t>Total</t>
  </si>
  <si>
    <t>with overage</t>
  </si>
  <si>
    <t>On hand</t>
  </si>
  <si>
    <t>Needed</t>
  </si>
  <si>
    <t>Order</t>
  </si>
  <si>
    <t>1st (blue)</t>
  </si>
  <si>
    <t>2nd (red)</t>
  </si>
  <si>
    <t>3rd (white)</t>
  </si>
  <si>
    <t>4th (gold)</t>
  </si>
  <si>
    <t>5th (green)</t>
  </si>
  <si>
    <t>6th (maroon)</t>
  </si>
  <si>
    <t>7th (light blue)</t>
  </si>
  <si>
    <t>8th (purple)</t>
  </si>
  <si>
    <t>Personal Best (stripe)</t>
  </si>
  <si>
    <t>Participant (black)</t>
  </si>
  <si>
    <t>ACC</t>
  </si>
  <si>
    <t>BCCC</t>
  </si>
  <si>
    <t>BCW</t>
  </si>
  <si>
    <t>LH</t>
  </si>
  <si>
    <t>LP</t>
  </si>
  <si>
    <t>LW</t>
  </si>
  <si>
    <t>LC</t>
  </si>
  <si>
    <t>RP</t>
  </si>
  <si>
    <t>RW</t>
  </si>
  <si>
    <t>WW</t>
  </si>
  <si>
    <t>Totals</t>
  </si>
  <si>
    <t>Swimmers</t>
  </si>
  <si>
    <t>1st (Blue)</t>
  </si>
  <si>
    <t>2nd (Red)</t>
  </si>
  <si>
    <t>3rd (White)</t>
  </si>
  <si>
    <t>4th (Gold)</t>
  </si>
  <si>
    <t>5th (Green)</t>
  </si>
  <si>
    <t>6th (Maroon)</t>
  </si>
  <si>
    <t>7th (Lt. Blue)</t>
  </si>
  <si>
    <t>8th (Purple)</t>
  </si>
  <si>
    <t>Personal Best (Red, White, Blue)</t>
  </si>
  <si>
    <t>Participation (Black)</t>
  </si>
  <si>
    <t>2018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</si>
</sst>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FF0000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/>
    <xf numFmtId="0" fontId="3" fillId="0" borderId="0" xfId="0" applyFont="1" applyAlignment="1"/>
    <xf numFmtId="49" fontId="0" fillId="3" borderId="3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0" borderId="3" xfId="0" applyNumberFormat="1" applyFont="1" applyBorder="1" applyAlignment="1"/>
    <xf numFmtId="14" fontId="2" fillId="0" borderId="0" xfId="0" applyNumberFormat="1" applyFont="1" applyAlignment="1"/>
    <xf numFmtId="14" fontId="0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12" workbookViewId="0">
      <selection activeCell="B9" sqref="B9"/>
    </sheetView>
  </sheetViews>
  <sheetFormatPr baseColWidth="10" defaultColWidth="14.5" defaultRowHeight="15.75" customHeight="1" x14ac:dyDescent="0.15"/>
  <cols>
    <col min="1" max="1" width="19.6640625" customWidth="1"/>
    <col min="2" max="4" width="10.5" customWidth="1"/>
    <col min="5" max="5" width="11.83203125" customWidth="1"/>
    <col min="6" max="6" width="11.5" customWidth="1"/>
    <col min="7" max="10" width="10" customWidth="1"/>
    <col min="11" max="11" width="7.6640625" customWidth="1"/>
    <col min="12" max="12" width="7" customWidth="1"/>
    <col min="13" max="13" width="7.33203125" customWidth="1"/>
  </cols>
  <sheetData>
    <row r="1" spans="1:11" ht="15.75" customHeight="1" x14ac:dyDescent="0.15">
      <c r="A1" s="1" t="s">
        <v>0</v>
      </c>
      <c r="C1" s="2"/>
      <c r="D1" s="11">
        <v>43200</v>
      </c>
      <c r="E1" t="s">
        <v>46</v>
      </c>
    </row>
    <row r="2" spans="1:11" ht="15.75" customHeight="1" x14ac:dyDescent="0.15">
      <c r="A2" s="2" t="s">
        <v>1</v>
      </c>
    </row>
    <row r="3" spans="1:11" ht="15.75" customHeight="1" x14ac:dyDescent="0.15">
      <c r="A3" s="2" t="s">
        <v>2</v>
      </c>
    </row>
    <row r="4" spans="1:11" ht="15.75" customHeight="1" x14ac:dyDescent="0.15">
      <c r="A4" s="2" t="s">
        <v>3</v>
      </c>
    </row>
    <row r="5" spans="1:11" ht="15.75" customHeight="1" x14ac:dyDescent="0.15">
      <c r="A5" s="2" t="s">
        <v>4</v>
      </c>
    </row>
    <row r="6" spans="1:11" ht="15.75" customHeight="1" x14ac:dyDescent="0.15">
      <c r="E6" s="2"/>
      <c r="G6" s="3" t="s">
        <v>5</v>
      </c>
    </row>
    <row r="7" spans="1:11" ht="15.75" customHeight="1" x14ac:dyDescent="0.15">
      <c r="B7" s="13" t="s">
        <v>6</v>
      </c>
      <c r="C7" s="14"/>
      <c r="D7" s="14"/>
      <c r="E7" s="14"/>
      <c r="G7" s="4">
        <v>5</v>
      </c>
      <c r="J7" s="12">
        <v>43191</v>
      </c>
    </row>
    <row r="8" spans="1:11" ht="15.75" customHeight="1" x14ac:dyDescent="0.15">
      <c r="B8" s="5" t="s">
        <v>7</v>
      </c>
      <c r="C8" s="5" t="s">
        <v>8</v>
      </c>
      <c r="D8" s="5" t="s">
        <v>9</v>
      </c>
      <c r="E8" s="5" t="s">
        <v>10</v>
      </c>
      <c r="G8" s="5" t="s">
        <v>9</v>
      </c>
      <c r="H8" s="5" t="s">
        <v>11</v>
      </c>
      <c r="I8" s="5" t="s">
        <v>12</v>
      </c>
      <c r="J8" s="5" t="s">
        <v>13</v>
      </c>
      <c r="K8" s="2"/>
    </row>
    <row r="9" spans="1:11" ht="15.75" customHeight="1" x14ac:dyDescent="0.15">
      <c r="A9" s="5" t="s">
        <v>14</v>
      </c>
      <c r="B9" s="2">
        <v>58</v>
      </c>
      <c r="C9" s="2">
        <v>88</v>
      </c>
      <c r="D9" s="2">
        <f t="shared" ref="D9:D16" si="0">B9+C9</f>
        <v>146</v>
      </c>
      <c r="E9" s="2">
        <v>170</v>
      </c>
      <c r="G9">
        <f t="shared" ref="G9:G18" si="1">E9*G$7</f>
        <v>850</v>
      </c>
      <c r="H9">
        <f>'2017 leftovers'!$A$12</f>
        <v>0</v>
      </c>
      <c r="I9">
        <f t="shared" ref="I9:I18" si="2">G9-H9</f>
        <v>850</v>
      </c>
      <c r="J9" s="6">
        <f t="shared" ref="J9:J18" si="3">IF(I9&gt;0, ROUNDUP(I9,-1),0)</f>
        <v>850</v>
      </c>
    </row>
    <row r="10" spans="1:11" ht="15.75" customHeight="1" x14ac:dyDescent="0.15">
      <c r="A10" s="5" t="s">
        <v>15</v>
      </c>
      <c r="B10" s="2">
        <v>58</v>
      </c>
      <c r="C10" s="2">
        <v>88</v>
      </c>
      <c r="D10" s="2">
        <f t="shared" si="0"/>
        <v>146</v>
      </c>
      <c r="E10" s="2">
        <v>160</v>
      </c>
      <c r="G10">
        <f t="shared" si="1"/>
        <v>800</v>
      </c>
      <c r="H10">
        <f>'2017 leftovers'!$B$12</f>
        <v>0</v>
      </c>
      <c r="I10">
        <f t="shared" si="2"/>
        <v>800</v>
      </c>
      <c r="J10" s="6">
        <f t="shared" si="3"/>
        <v>800</v>
      </c>
    </row>
    <row r="11" spans="1:11" ht="15.75" customHeight="1" x14ac:dyDescent="0.15">
      <c r="A11" s="5" t="s">
        <v>16</v>
      </c>
      <c r="B11" s="2">
        <v>58</v>
      </c>
      <c r="C11" s="2">
        <v>88</v>
      </c>
      <c r="D11" s="2">
        <f t="shared" si="0"/>
        <v>146</v>
      </c>
      <c r="E11" s="2">
        <v>160</v>
      </c>
      <c r="G11">
        <f t="shared" si="1"/>
        <v>800</v>
      </c>
      <c r="H11">
        <f>'2017 leftovers'!$C$12</f>
        <v>0</v>
      </c>
      <c r="I11">
        <f t="shared" si="2"/>
        <v>800</v>
      </c>
      <c r="J11" s="6">
        <f t="shared" si="3"/>
        <v>800</v>
      </c>
    </row>
    <row r="12" spans="1:11" ht="15.75" customHeight="1" x14ac:dyDescent="0.15">
      <c r="A12" s="5" t="s">
        <v>17</v>
      </c>
      <c r="B12" s="2">
        <v>58</v>
      </c>
      <c r="C12" s="2">
        <v>88</v>
      </c>
      <c r="D12" s="2">
        <f t="shared" si="0"/>
        <v>146</v>
      </c>
      <c r="E12" s="2">
        <v>160</v>
      </c>
      <c r="G12">
        <f t="shared" si="1"/>
        <v>800</v>
      </c>
      <c r="H12">
        <f>'2017 leftovers'!$D$12</f>
        <v>0</v>
      </c>
      <c r="I12">
        <f t="shared" si="2"/>
        <v>800</v>
      </c>
      <c r="J12" s="6">
        <f t="shared" si="3"/>
        <v>800</v>
      </c>
    </row>
    <row r="13" spans="1:11" ht="15.75" customHeight="1" x14ac:dyDescent="0.15">
      <c r="A13" s="5" t="s">
        <v>18</v>
      </c>
      <c r="B13" s="2">
        <v>58</v>
      </c>
      <c r="C13" s="2">
        <v>88</v>
      </c>
      <c r="D13" s="2">
        <f t="shared" si="0"/>
        <v>146</v>
      </c>
      <c r="E13" s="2">
        <v>160</v>
      </c>
      <c r="G13">
        <f t="shared" si="1"/>
        <v>800</v>
      </c>
      <c r="H13">
        <f>'2017 leftovers'!$E$12</f>
        <v>0</v>
      </c>
      <c r="I13">
        <f t="shared" si="2"/>
        <v>800</v>
      </c>
      <c r="J13" s="6">
        <f t="shared" si="3"/>
        <v>800</v>
      </c>
    </row>
    <row r="14" spans="1:11" ht="15.75" customHeight="1" x14ac:dyDescent="0.15">
      <c r="A14" s="5" t="s">
        <v>19</v>
      </c>
      <c r="B14" s="2">
        <v>58</v>
      </c>
      <c r="C14" s="2">
        <v>88</v>
      </c>
      <c r="D14" s="2">
        <f t="shared" si="0"/>
        <v>146</v>
      </c>
      <c r="E14" s="2">
        <v>150</v>
      </c>
      <c r="G14">
        <f t="shared" si="1"/>
        <v>750</v>
      </c>
      <c r="H14">
        <f>'2017 leftovers'!$F$12</f>
        <v>0</v>
      </c>
      <c r="I14">
        <f t="shared" si="2"/>
        <v>750</v>
      </c>
      <c r="J14" s="6">
        <f t="shared" si="3"/>
        <v>750</v>
      </c>
    </row>
    <row r="15" spans="1:11" ht="15.75" customHeight="1" x14ac:dyDescent="0.15">
      <c r="A15" s="5" t="s">
        <v>20</v>
      </c>
      <c r="B15" s="2">
        <v>58</v>
      </c>
      <c r="D15" s="2">
        <f t="shared" si="0"/>
        <v>58</v>
      </c>
      <c r="E15" s="2">
        <v>65</v>
      </c>
      <c r="G15">
        <f t="shared" si="1"/>
        <v>325</v>
      </c>
      <c r="H15">
        <f>'2017 leftovers'!$G$12</f>
        <v>0</v>
      </c>
      <c r="I15">
        <f t="shared" si="2"/>
        <v>325</v>
      </c>
      <c r="J15" s="6">
        <f t="shared" si="3"/>
        <v>330</v>
      </c>
    </row>
    <row r="16" spans="1:11" ht="15.75" customHeight="1" x14ac:dyDescent="0.15">
      <c r="A16" s="5" t="s">
        <v>21</v>
      </c>
      <c r="B16" s="2">
        <v>58</v>
      </c>
      <c r="D16" s="2">
        <f t="shared" si="0"/>
        <v>58</v>
      </c>
      <c r="E16" s="2">
        <v>65</v>
      </c>
      <c r="G16">
        <f t="shared" si="1"/>
        <v>325</v>
      </c>
      <c r="H16">
        <f>'2017 leftovers'!$H$12</f>
        <v>0</v>
      </c>
      <c r="I16">
        <f t="shared" si="2"/>
        <v>325</v>
      </c>
      <c r="J16" s="6">
        <f t="shared" si="3"/>
        <v>330</v>
      </c>
    </row>
    <row r="17" spans="1:10" ht="15.75" customHeight="1" x14ac:dyDescent="0.15">
      <c r="A17" s="5" t="s">
        <v>22</v>
      </c>
      <c r="E17" s="2">
        <v>400</v>
      </c>
      <c r="G17">
        <f t="shared" si="1"/>
        <v>2000</v>
      </c>
      <c r="H17">
        <f>'2017 leftovers'!$I$12</f>
        <v>0</v>
      </c>
      <c r="I17">
        <f t="shared" si="2"/>
        <v>2000</v>
      </c>
      <c r="J17" s="6">
        <f t="shared" si="3"/>
        <v>2000</v>
      </c>
    </row>
    <row r="18" spans="1:10" ht="15.75" customHeight="1" x14ac:dyDescent="0.15">
      <c r="A18" s="5" t="s">
        <v>23</v>
      </c>
      <c r="E18" s="2">
        <v>90</v>
      </c>
      <c r="G18">
        <f t="shared" si="1"/>
        <v>450</v>
      </c>
      <c r="H18">
        <f>'2017 leftovers'!$J$12</f>
        <v>0</v>
      </c>
      <c r="I18">
        <f t="shared" si="2"/>
        <v>450</v>
      </c>
      <c r="J18" s="6">
        <f t="shared" si="3"/>
        <v>450</v>
      </c>
    </row>
    <row r="20" spans="1:10" ht="15.75" customHeight="1" x14ac:dyDescent="0.15">
      <c r="A20" s="2" t="s">
        <v>9</v>
      </c>
      <c r="G20">
        <f>SUM(G9:G18)</f>
        <v>7900</v>
      </c>
      <c r="H20">
        <f>SUM(H9:H18)</f>
        <v>0</v>
      </c>
      <c r="J20">
        <f>SUM(J9:J19)</f>
        <v>7910</v>
      </c>
    </row>
    <row r="22" spans="1:10" ht="15.75" customHeight="1" x14ac:dyDescent="0.15">
      <c r="A22" s="5" t="s">
        <v>14</v>
      </c>
      <c r="B22" s="2">
        <f t="shared" ref="B22:B31" si="4">J9</f>
        <v>850</v>
      </c>
    </row>
    <row r="23" spans="1:10" ht="15.75" customHeight="1" x14ac:dyDescent="0.15">
      <c r="A23" s="5" t="s">
        <v>15</v>
      </c>
      <c r="B23" s="2">
        <f t="shared" si="4"/>
        <v>800</v>
      </c>
    </row>
    <row r="24" spans="1:10" ht="15.75" customHeight="1" x14ac:dyDescent="0.15">
      <c r="A24" s="5" t="s">
        <v>16</v>
      </c>
      <c r="B24" s="2">
        <f t="shared" si="4"/>
        <v>800</v>
      </c>
    </row>
    <row r="25" spans="1:10" ht="15.75" customHeight="1" x14ac:dyDescent="0.15">
      <c r="A25" s="5" t="s">
        <v>17</v>
      </c>
      <c r="B25" s="2">
        <f t="shared" si="4"/>
        <v>800</v>
      </c>
    </row>
    <row r="26" spans="1:10" ht="15.75" customHeight="1" x14ac:dyDescent="0.15">
      <c r="A26" s="5" t="s">
        <v>18</v>
      </c>
      <c r="B26" s="2">
        <f t="shared" si="4"/>
        <v>800</v>
      </c>
    </row>
    <row r="27" spans="1:10" ht="15.75" customHeight="1" x14ac:dyDescent="0.15">
      <c r="A27" s="5" t="s">
        <v>19</v>
      </c>
      <c r="B27" s="2">
        <f t="shared" si="4"/>
        <v>750</v>
      </c>
    </row>
    <row r="28" spans="1:10" ht="15.75" customHeight="1" x14ac:dyDescent="0.15">
      <c r="A28" s="5" t="s">
        <v>20</v>
      </c>
      <c r="B28" s="2">
        <f t="shared" si="4"/>
        <v>330</v>
      </c>
    </row>
    <row r="29" spans="1:10" ht="15.75" customHeight="1" x14ac:dyDescent="0.15">
      <c r="A29" s="5" t="s">
        <v>21</v>
      </c>
      <c r="B29" s="2">
        <f t="shared" si="4"/>
        <v>330</v>
      </c>
    </row>
    <row r="30" spans="1:10" ht="15.75" customHeight="1" x14ac:dyDescent="0.15">
      <c r="A30" s="5" t="s">
        <v>22</v>
      </c>
      <c r="B30" s="2">
        <f t="shared" si="4"/>
        <v>2000</v>
      </c>
    </row>
    <row r="31" spans="1:10" ht="15.75" customHeight="1" x14ac:dyDescent="0.15">
      <c r="A31" s="5" t="s">
        <v>23</v>
      </c>
      <c r="B31" s="2">
        <f t="shared" si="4"/>
        <v>450</v>
      </c>
      <c r="C31" s="2"/>
    </row>
    <row r="32" spans="1:10" ht="15.75" customHeight="1" x14ac:dyDescent="0.15">
      <c r="B32" s="2"/>
    </row>
    <row r="33" spans="1:2" ht="13" x14ac:dyDescent="0.15">
      <c r="A33" s="5" t="s">
        <v>9</v>
      </c>
      <c r="B33" s="2">
        <f>SUM(B22:B32)</f>
        <v>7910</v>
      </c>
    </row>
  </sheetData>
  <mergeCells count="1"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3"/>
  <sheetViews>
    <sheetView workbookViewId="0"/>
  </sheetViews>
  <sheetFormatPr baseColWidth="10" defaultColWidth="14.5" defaultRowHeight="15.75" customHeight="1" x14ac:dyDescent="0.15"/>
  <cols>
    <col min="1" max="1" width="20.5" customWidth="1"/>
    <col min="2" max="11" width="6.83203125" customWidth="1"/>
  </cols>
  <sheetData>
    <row r="2" spans="1:12" ht="15.75" customHeight="1" x14ac:dyDescent="0.15"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34</v>
      </c>
    </row>
    <row r="3" spans="1:12" ht="15.75" customHeight="1" x14ac:dyDescent="0.15">
      <c r="A3" s="2" t="s">
        <v>35</v>
      </c>
      <c r="B3" s="2">
        <v>221</v>
      </c>
      <c r="C3" s="7">
        <v>200</v>
      </c>
      <c r="D3" s="2">
        <v>173</v>
      </c>
      <c r="E3" s="7">
        <v>150</v>
      </c>
      <c r="F3" s="2">
        <v>116</v>
      </c>
      <c r="G3" s="2">
        <v>154</v>
      </c>
      <c r="H3" s="2">
        <v>198</v>
      </c>
      <c r="I3" s="2">
        <v>135</v>
      </c>
      <c r="J3" s="2">
        <v>240</v>
      </c>
      <c r="K3" s="2">
        <v>294</v>
      </c>
      <c r="L3">
        <f t="shared" ref="L3:L13" si="0">SUM(B3:K3)</f>
        <v>1881</v>
      </c>
    </row>
    <row r="4" spans="1:12" ht="15.75" customHeight="1" x14ac:dyDescent="0.15">
      <c r="A4" s="2" t="s">
        <v>14</v>
      </c>
      <c r="C4" s="2"/>
      <c r="G4" s="2">
        <v>17</v>
      </c>
      <c r="H4" s="2">
        <v>3</v>
      </c>
      <c r="I4" s="2"/>
      <c r="J4" s="2">
        <v>24</v>
      </c>
      <c r="L4">
        <f t="shared" si="0"/>
        <v>44</v>
      </c>
    </row>
    <row r="5" spans="1:12" ht="15.75" customHeight="1" x14ac:dyDescent="0.15">
      <c r="A5" s="2" t="s">
        <v>15</v>
      </c>
      <c r="E5" s="2">
        <v>33</v>
      </c>
      <c r="G5" s="2">
        <v>55</v>
      </c>
      <c r="H5" s="2">
        <v>13</v>
      </c>
      <c r="I5" s="2"/>
      <c r="J5" s="2">
        <v>39</v>
      </c>
      <c r="L5">
        <f t="shared" si="0"/>
        <v>140</v>
      </c>
    </row>
    <row r="6" spans="1:12" ht="15.75" customHeight="1" x14ac:dyDescent="0.15">
      <c r="A6" s="2" t="s">
        <v>16</v>
      </c>
      <c r="C6" s="2"/>
      <c r="D6" s="2"/>
      <c r="E6" s="2">
        <v>50</v>
      </c>
      <c r="G6" s="2">
        <v>69</v>
      </c>
      <c r="H6" s="2">
        <v>28</v>
      </c>
      <c r="I6" s="2"/>
      <c r="J6" s="2">
        <v>51</v>
      </c>
      <c r="L6">
        <f t="shared" si="0"/>
        <v>198</v>
      </c>
    </row>
    <row r="7" spans="1:12" ht="15.75" customHeight="1" x14ac:dyDescent="0.15">
      <c r="A7" s="2" t="s">
        <v>17</v>
      </c>
      <c r="C7" s="2"/>
      <c r="D7" s="2"/>
      <c r="E7" s="2">
        <v>70</v>
      </c>
      <c r="G7" s="2">
        <v>81</v>
      </c>
      <c r="H7" s="2">
        <v>41</v>
      </c>
      <c r="I7" s="2"/>
      <c r="J7" s="2">
        <v>63</v>
      </c>
      <c r="L7">
        <f t="shared" si="0"/>
        <v>255</v>
      </c>
    </row>
    <row r="8" spans="1:12" ht="15.75" customHeight="1" x14ac:dyDescent="0.15">
      <c r="A8" s="2" t="s">
        <v>18</v>
      </c>
      <c r="C8" s="2"/>
      <c r="D8" s="2"/>
      <c r="E8" s="2">
        <v>90</v>
      </c>
      <c r="F8" s="2">
        <v>49</v>
      </c>
      <c r="G8" s="2">
        <v>93</v>
      </c>
      <c r="H8" s="2">
        <v>53</v>
      </c>
      <c r="I8" s="2"/>
      <c r="J8" s="2">
        <v>95</v>
      </c>
      <c r="L8">
        <f t="shared" si="0"/>
        <v>380</v>
      </c>
    </row>
    <row r="9" spans="1:12" ht="15.75" customHeight="1" x14ac:dyDescent="0.15">
      <c r="A9" s="2" t="s">
        <v>19</v>
      </c>
      <c r="C9" s="2"/>
      <c r="D9" s="2"/>
      <c r="E9" s="2">
        <v>90</v>
      </c>
      <c r="F9" s="2">
        <v>121</v>
      </c>
      <c r="G9" s="2">
        <v>104</v>
      </c>
      <c r="H9" s="2">
        <v>70</v>
      </c>
      <c r="I9" s="2"/>
      <c r="J9" s="2">
        <v>120</v>
      </c>
      <c r="L9">
        <f t="shared" si="0"/>
        <v>505</v>
      </c>
    </row>
    <row r="10" spans="1:12" ht="15.75" customHeight="1" x14ac:dyDescent="0.15">
      <c r="A10" s="2" t="s">
        <v>20</v>
      </c>
      <c r="E10" s="2">
        <v>30</v>
      </c>
      <c r="F10" s="2">
        <v>33</v>
      </c>
      <c r="G10" s="2">
        <v>32</v>
      </c>
      <c r="H10" s="2">
        <v>28</v>
      </c>
      <c r="I10" s="2"/>
      <c r="J10" s="2">
        <v>42</v>
      </c>
      <c r="L10">
        <f t="shared" si="0"/>
        <v>165</v>
      </c>
    </row>
    <row r="11" spans="1:12" ht="15.75" customHeight="1" x14ac:dyDescent="0.15">
      <c r="A11" s="2" t="s">
        <v>21</v>
      </c>
      <c r="C11" s="2"/>
      <c r="D11" s="2"/>
      <c r="E11" s="2">
        <v>10</v>
      </c>
      <c r="F11" s="2">
        <v>41</v>
      </c>
      <c r="G11" s="2">
        <v>34</v>
      </c>
      <c r="H11" s="2">
        <v>28</v>
      </c>
      <c r="I11" s="2"/>
      <c r="J11" s="2">
        <v>42</v>
      </c>
      <c r="L11">
        <f t="shared" si="0"/>
        <v>155</v>
      </c>
    </row>
    <row r="12" spans="1:12" ht="15.75" customHeight="1" x14ac:dyDescent="0.15">
      <c r="A12" s="2" t="s">
        <v>22</v>
      </c>
      <c r="B12" s="2">
        <v>10</v>
      </c>
      <c r="C12" s="2"/>
      <c r="D12" s="2"/>
      <c r="E12" s="2">
        <v>365</v>
      </c>
      <c r="F12" s="2">
        <v>129</v>
      </c>
      <c r="G12" s="2">
        <v>120</v>
      </c>
      <c r="H12" s="2">
        <v>110</v>
      </c>
      <c r="I12" s="2"/>
      <c r="J12" s="2">
        <v>169</v>
      </c>
      <c r="L12">
        <f t="shared" si="0"/>
        <v>903</v>
      </c>
    </row>
    <row r="13" spans="1:12" ht="15.75" customHeight="1" x14ac:dyDescent="0.15">
      <c r="A13" s="2" t="s">
        <v>23</v>
      </c>
      <c r="C13" s="2"/>
      <c r="D13" s="2"/>
      <c r="F13" s="2">
        <v>79</v>
      </c>
      <c r="G13" s="2">
        <v>61</v>
      </c>
      <c r="H13" s="2"/>
      <c r="I13" s="2"/>
      <c r="J13" s="2">
        <v>59</v>
      </c>
      <c r="L13">
        <f t="shared" si="0"/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2"/>
  <sheetViews>
    <sheetView workbookViewId="0">
      <selection activeCell="A5" sqref="A5"/>
    </sheetView>
  </sheetViews>
  <sheetFormatPr baseColWidth="10" defaultColWidth="8.83203125" defaultRowHeight="13" x14ac:dyDescent="0.15"/>
  <sheetData>
    <row r="4" spans="1:10" x14ac:dyDescent="0.15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</row>
    <row r="5" spans="1:10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x14ac:dyDescent="0.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1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x14ac:dyDescent="0.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15">
      <c r="A12" s="10">
        <f t="shared" ref="A12:J12" si="0">SUM(A5:A11)</f>
        <v>0</v>
      </c>
      <c r="B12" s="10">
        <f t="shared" si="0"/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Medal order</vt:lpstr>
      <vt:lpstr>Team Counts</vt:lpstr>
      <vt:lpstr>2017 leftovers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Evans</dc:creator>
  <cp:lastModifiedBy>Brian Klaas</cp:lastModifiedBy>
  <dcterms:created xsi:type="dcterms:W3CDTF">2016-03-11T17:28:59Z</dcterms:created>
  <dcterms:modified xsi:type="dcterms:W3CDTF">2018-12-18T18:35:46Z</dcterms:modified>
</cp:coreProperties>
</file>